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สป\งานกลุ่มแผน\งานสารสนเทศ\GD catalog\"/>
    </mc:Choice>
  </mc:AlternateContent>
  <xr:revisionPtr revIDLastSave="0" documentId="8_{71BDC162-CD27-4D5F-BE7E-A01DE66B4CA5}" xr6:coauthVersionLast="47" xr6:coauthVersionMax="47" xr10:uidLastSave="{00000000-0000-0000-0000-000000000000}"/>
  <bookViews>
    <workbookView xWindow="-108" yWindow="-108" windowWidth="23256" windowHeight="12576" xr2:uid="{80790D55-16D2-46E2-83D9-9CDD9F9857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26" i="1"/>
  <c r="C25" i="1"/>
  <c r="C24" i="1"/>
</calcChain>
</file>

<file path=xl/sharedStrings.xml><?xml version="1.0" encoding="utf-8"?>
<sst xmlns="http://schemas.openxmlformats.org/spreadsheetml/2006/main" count="53" uniqueCount="19">
  <si>
    <t>ระดับการศึกษา</t>
  </si>
  <si>
    <t>จำนวน</t>
  </si>
  <si>
    <t>สำนักงานเขตพื้นที่การศึกษาประถมศึกษาสระบุรี เขต 1</t>
  </si>
  <si>
    <t>ปฐมวัย</t>
  </si>
  <si>
    <t>ประถมศึกษา</t>
  </si>
  <si>
    <t>มัธยมศึกษาตอนต้น</t>
  </si>
  <si>
    <t>สำนักงานเขตพื้นที่การศึกษาประถมศึกษาสระบุรี เขต 2</t>
  </si>
  <si>
    <t>กรมส่งเสริมการปกครองท้องถิ่น</t>
  </si>
  <si>
    <t>มัธยมศึกษาตอนปลาย</t>
  </si>
  <si>
    <t>ปวช.</t>
  </si>
  <si>
    <t>ปวส.</t>
  </si>
  <si>
    <t>สำนักงานคณะกรรมการส่งเสริมการศึกษาเอกชน</t>
  </si>
  <si>
    <t>สำนักงานคณะกรรมการการอาชีวศึกษา</t>
  </si>
  <si>
    <t>ปริญญาตรี (อาชีวศึกษา)</t>
  </si>
  <si>
    <t>สำนักงานเขตพื้นที่การศึกษามัธยมศึกษาสระบุรี</t>
  </si>
  <si>
    <t>ศูนย์การศึกษาพิเศษประจำจังหวัดสระบุรี</t>
  </si>
  <si>
    <t>หน่วยงาน</t>
  </si>
  <si>
    <t>เตรียมความพร้อม</t>
  </si>
  <si>
    <t>สำนักงานส่งเสริมการเรียนรู้จังหวัดสระบุรี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</si>
</sst>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700190-6F5A-4926-9BEB-A134940B9016}" name="Table2" displayName="Table2" ref="A1:C26" totalsRowShown="0">
  <autoFilter ref="A1:C26" xr:uid="{2D700190-6F5A-4926-9BEB-A134940B9016}"/>
  <tableColumns count="3">
    <tableColumn id="1" xr3:uid="{CBB3C12F-8421-40B1-B4BA-C432AC9CE9FA}" name="หน่วยงาน"/>
    <tableColumn id="2" xr3:uid="{7C5C80C7-BB1F-4BC1-B226-9482E96BB6FB}" name="ระดับการศึกษา"/>
    <tableColumn id="3" xr3:uid="{05F14019-CE7B-4CA4-84AF-4AC709AAC3A7}" name="จำนวน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FAE-236F-48C0-836C-63670964897C}">
  <dimension ref="A1:C26"/>
  <sheetViews>
    <sheetView tabSelected="1" workbookViewId="0">
      <selection activeCell="B6" sqref="B6"/>
    </sheetView>
  </sheetViews>
  <sheetFormatPr defaultRowHeight="14.4"/>
  <cols>
    <col min="1" max="1" width="45.6640625" bestFit="1" customWidth="1"/>
    <col min="2" max="2" width="20.77734375" bestFit="1" customWidth="1"/>
    <col min="3" max="3" width="9" customWidth="1"/>
  </cols>
  <sheetData>
    <row r="1" spans="1:3">
      <c r="A1" t="s">
        <v>16</v>
      </c>
      <c r="B1" t="s">
        <v>0</v>
      </c>
      <c r="C1" t="s">
        <v>1</v>
      </c>
    </row>
    <row r="2" spans="1:3">
      <c r="A2" t="s">
        <v>2</v>
      </c>
      <c r="B2" t="s">
        <v>3</v>
      </c>
      <c r="C2">
        <f>1740+1751</f>
        <v>3491</v>
      </c>
    </row>
    <row r="3" spans="1:3">
      <c r="A3" t="s">
        <v>2</v>
      </c>
      <c r="B3" t="s">
        <v>4</v>
      </c>
      <c r="C3">
        <f>7012+7312</f>
        <v>14324</v>
      </c>
    </row>
    <row r="4" spans="1:3">
      <c r="A4" t="s">
        <v>2</v>
      </c>
      <c r="B4" t="s">
        <v>5</v>
      </c>
      <c r="C4">
        <f>797+623</f>
        <v>1420</v>
      </c>
    </row>
    <row r="5" spans="1:3">
      <c r="A5" t="s">
        <v>6</v>
      </c>
      <c r="B5" t="s">
        <v>3</v>
      </c>
      <c r="C5">
        <f>2511+2362</f>
        <v>4873</v>
      </c>
    </row>
    <row r="6" spans="1:3">
      <c r="A6" t="s">
        <v>6</v>
      </c>
      <c r="B6" t="s">
        <v>4</v>
      </c>
      <c r="C6">
        <f>7955+7339</f>
        <v>15294</v>
      </c>
    </row>
    <row r="7" spans="1:3">
      <c r="A7" t="s">
        <v>6</v>
      </c>
      <c r="B7" t="s">
        <v>5</v>
      </c>
      <c r="C7">
        <f>1721+1394</f>
        <v>3115</v>
      </c>
    </row>
    <row r="8" spans="1:3">
      <c r="A8" t="s">
        <v>14</v>
      </c>
      <c r="B8" t="s">
        <v>5</v>
      </c>
      <c r="C8">
        <f>7201+7423</f>
        <v>14624</v>
      </c>
    </row>
    <row r="9" spans="1:3">
      <c r="A9" t="s">
        <v>14</v>
      </c>
      <c r="B9" t="s">
        <v>8</v>
      </c>
      <c r="C9">
        <f>4716+6636</f>
        <v>11352</v>
      </c>
    </row>
    <row r="10" spans="1:3">
      <c r="A10" t="s">
        <v>15</v>
      </c>
      <c r="B10" t="s">
        <v>17</v>
      </c>
      <c r="C10">
        <f>218+133</f>
        <v>351</v>
      </c>
    </row>
    <row r="11" spans="1:3">
      <c r="A11" t="s">
        <v>11</v>
      </c>
      <c r="B11" t="s">
        <v>3</v>
      </c>
      <c r="C11">
        <f>2484+2382</f>
        <v>4866</v>
      </c>
    </row>
    <row r="12" spans="1:3">
      <c r="A12" t="s">
        <v>11</v>
      </c>
      <c r="B12" t="s">
        <v>4</v>
      </c>
      <c r="C12">
        <f>5089+5030</f>
        <v>10119</v>
      </c>
    </row>
    <row r="13" spans="1:3">
      <c r="A13" t="s">
        <v>11</v>
      </c>
      <c r="B13" t="s">
        <v>5</v>
      </c>
      <c r="C13">
        <f>657+550</f>
        <v>1207</v>
      </c>
    </row>
    <row r="14" spans="1:3">
      <c r="A14" t="s">
        <v>11</v>
      </c>
      <c r="B14" t="s">
        <v>8</v>
      </c>
      <c r="C14">
        <f>199+174</f>
        <v>373</v>
      </c>
    </row>
    <row r="15" spans="1:3">
      <c r="A15" t="s">
        <v>7</v>
      </c>
      <c r="B15" t="s">
        <v>3</v>
      </c>
      <c r="C15">
        <f>696+667+665+636+916+830+147+162+52+42+158+122+70+58+55+56+326+322+145+144+276+246+87+90+206+236</f>
        <v>7410</v>
      </c>
    </row>
    <row r="16" spans="1:3">
      <c r="A16" t="s">
        <v>7</v>
      </c>
      <c r="B16" t="s">
        <v>4</v>
      </c>
      <c r="C16">
        <f>1107+1018+625+573+1268+1145+253+250</f>
        <v>6239</v>
      </c>
    </row>
    <row r="17" spans="1:3">
      <c r="A17" t="s">
        <v>7</v>
      </c>
      <c r="B17" t="s">
        <v>5</v>
      </c>
      <c r="C17">
        <f>447+374+122+83+299+202+125+124</f>
        <v>1776</v>
      </c>
    </row>
    <row r="18" spans="1:3">
      <c r="A18" t="s">
        <v>7</v>
      </c>
      <c r="B18" t="s">
        <v>8</v>
      </c>
      <c r="C18">
        <f>104+115+74+63</f>
        <v>356</v>
      </c>
    </row>
    <row r="19" spans="1:3">
      <c r="A19" t="s">
        <v>7</v>
      </c>
      <c r="B19" t="s">
        <v>9</v>
      </c>
      <c r="C19">
        <f>84+96</f>
        <v>180</v>
      </c>
    </row>
    <row r="20" spans="1:3">
      <c r="A20" t="s">
        <v>7</v>
      </c>
      <c r="B20" t="s">
        <v>10</v>
      </c>
      <c r="C20">
        <f>38+26</f>
        <v>64</v>
      </c>
    </row>
    <row r="21" spans="1:3">
      <c r="A21" t="s">
        <v>12</v>
      </c>
      <c r="B21" t="s">
        <v>9</v>
      </c>
      <c r="C21">
        <f>2213+1068+1232+787+711+569</f>
        <v>6580</v>
      </c>
    </row>
    <row r="22" spans="1:3">
      <c r="A22" t="s">
        <v>12</v>
      </c>
      <c r="B22" t="s">
        <v>10</v>
      </c>
      <c r="C22">
        <f>1860+1156+747+640</f>
        <v>4403</v>
      </c>
    </row>
    <row r="23" spans="1:3">
      <c r="A23" t="s">
        <v>12</v>
      </c>
      <c r="B23" t="s">
        <v>13</v>
      </c>
      <c r="C23">
        <f>24+6+18+7</f>
        <v>55</v>
      </c>
    </row>
    <row r="24" spans="1:3">
      <c r="A24" t="s">
        <v>18</v>
      </c>
      <c r="B24" t="s">
        <v>4</v>
      </c>
      <c r="C24">
        <f>137+115</f>
        <v>252</v>
      </c>
    </row>
    <row r="25" spans="1:3">
      <c r="A25" t="s">
        <v>18</v>
      </c>
      <c r="B25" t="s">
        <v>5</v>
      </c>
      <c r="C25">
        <f>1692+810</f>
        <v>2502</v>
      </c>
    </row>
    <row r="26" spans="1:3">
      <c r="A26" t="s">
        <v>18</v>
      </c>
      <c r="B26" t="s">
        <v>8</v>
      </c>
      <c r="C26">
        <f>2650+1332</f>
        <v>3982</v>
      </c>
    </row>
  </sheetData>
  <phoneticPr fontId="1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WUTTINUN HOMJAN</dc:creator>
  <cp:lastModifiedBy>WUTTINUN HOMJAN</cp:lastModifiedBy>
  <cp:lastPrinted>2023-07-10T09:22:35Z</cp:lastPrinted>
  <dcterms:created xsi:type="dcterms:W3CDTF">2023-07-10T08:31:27Z</dcterms:created>
  <dcterms:modified xsi:type="dcterms:W3CDTF">2023-07-10T09:49:06Z</dcterms:modified>
</cp:coreProperties>
</file>